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лак 24\"/>
    </mc:Choice>
  </mc:AlternateContent>
  <bookViews>
    <workbookView xWindow="-120" yWindow="-120" windowWidth="20730" windowHeight="11160"/>
  </bookViews>
  <sheets>
    <sheet name="янв-авг" sheetId="7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79" l="1"/>
  <c r="C58" i="79" s="1"/>
  <c r="C57" i="79"/>
  <c r="C33" i="79"/>
  <c r="C29" i="79"/>
  <c r="C17" i="79"/>
  <c r="C14" i="79"/>
  <c r="C13" i="79"/>
  <c r="C12" i="79"/>
  <c r="C10" i="79"/>
  <c r="C56" i="79"/>
  <c r="C40" i="79"/>
  <c r="C44" i="79"/>
  <c r="C30" i="79"/>
  <c r="C27" i="79"/>
  <c r="C15" i="79"/>
  <c r="C20" i="79"/>
  <c r="C32" i="79"/>
  <c r="C34" i="79"/>
  <c r="C31" i="79"/>
  <c r="C18" i="79"/>
  <c r="C24" i="79"/>
  <c r="C37" i="79" l="1"/>
  <c r="C6" i="79" l="1"/>
  <c r="C7" i="79" l="1"/>
</calcChain>
</file>

<file path=xl/sharedStrings.xml><?xml version="1.0" encoding="utf-8"?>
<sst xmlns="http://schemas.openxmlformats.org/spreadsheetml/2006/main" count="57" uniqueCount="57">
  <si>
    <t>Отчет движения денежных средств</t>
  </si>
  <si>
    <t xml:space="preserve">Денежные средства были израсходованы на следующее: </t>
  </si>
  <si>
    <t xml:space="preserve"> Услуги банка </t>
  </si>
  <si>
    <t>Итого</t>
  </si>
  <si>
    <t xml:space="preserve">сом </t>
  </si>
  <si>
    <t xml:space="preserve">Возмещение за бензин </t>
  </si>
  <si>
    <t>оплата за интернет "АКНЕТ"</t>
  </si>
  <si>
    <t xml:space="preserve">Отчисления в социальный фонд </t>
  </si>
  <si>
    <t xml:space="preserve">Оплата Подоходного налога </t>
  </si>
  <si>
    <t xml:space="preserve">Хоз расходы  для нужд школы </t>
  </si>
  <si>
    <t>Загрузка на рабочий телефон</t>
  </si>
  <si>
    <t xml:space="preserve">ОсОО ОДА Гранит оплата за охрану </t>
  </si>
  <si>
    <t xml:space="preserve">Премия учителям </t>
  </si>
  <si>
    <t>ОсОО "Дискавери принт плюс" за изготов стендов и баннеров</t>
  </si>
  <si>
    <t>ОсОО "Ак-Бата поставка питьевой воды</t>
  </si>
  <si>
    <t xml:space="preserve">ОсОО "Сатас" установка и замена видеокамер </t>
  </si>
  <si>
    <t>ГП "Бишкекпочтамт" за подписку СМИ</t>
  </si>
  <si>
    <t>мат.помощь педагогом</t>
  </si>
  <si>
    <t>ИП "Балтабаев С А" разработка и тех.обслуж.сайта</t>
  </si>
  <si>
    <t>ОсОО "Имидж Косметикс" за канцтовары</t>
  </si>
  <si>
    <t>Доплата учителям и тех персоналу</t>
  </si>
  <si>
    <t xml:space="preserve">ОсОО "Росинка плюс" мыло моющие средства </t>
  </si>
  <si>
    <t>стипендия отличникам и премия победит иссл.проектов</t>
  </si>
  <si>
    <t>Отдел охраны ПР за тревожную кнопку</t>
  </si>
  <si>
    <t xml:space="preserve">ОсОО "Парт" установка жалюзи </t>
  </si>
  <si>
    <t>ИП "Рахматулин" расходные мат.принтеры и МФУ</t>
  </si>
  <si>
    <t>покупка мела</t>
  </si>
  <si>
    <t>покупка рамок для оформление грамот</t>
  </si>
  <si>
    <t>покупка полотно не тканевое</t>
  </si>
  <si>
    <t>покупка таймера для уст.в туалете</t>
  </si>
  <si>
    <t>покупка кабеля в каб КНТ</t>
  </si>
  <si>
    <t>покупка клея для кафеля</t>
  </si>
  <si>
    <t>установка оконных фрамуг в каб №115</t>
  </si>
  <si>
    <t>мат.помощь учителю Сорокиной Н. И.</t>
  </si>
  <si>
    <t>ОсОО "Айнурдин" установка форточки</t>
  </si>
  <si>
    <t>Эбоксидная покрытия пола столовой</t>
  </si>
  <si>
    <t xml:space="preserve">Остаток на 31 августа 2022 г. </t>
  </si>
  <si>
    <t xml:space="preserve">              в ОО «Булак 24» за период с 01 января 2022 года по 31 августа 2022 года.</t>
  </si>
  <si>
    <t xml:space="preserve">Остаток на 01 января 2022 г.  </t>
  </si>
  <si>
    <t>Приход с 01 января  2022 г по 31 августа 2022 г.</t>
  </si>
  <si>
    <t>Расход с 01 января по 31 августа 2022 г.</t>
  </si>
  <si>
    <t>приобрет.худ.литер.по кыргызскому языку</t>
  </si>
  <si>
    <t>мат.помощь ученику 10б кл. Рысова на операцию</t>
  </si>
  <si>
    <t>приоб.подставки для пробирок в каб.химии</t>
  </si>
  <si>
    <t>ПЭУ "Бишкекводоканал снятие, проверка водомера</t>
  </si>
  <si>
    <t>ОсОО "АлексейЛед" установка светодиодного светильника</t>
  </si>
  <si>
    <t>возврат ошибочной оплаты</t>
  </si>
  <si>
    <t>участие в кокурсе танц.студии "Ак-Маанай"</t>
  </si>
  <si>
    <t>установка прибора тревожной кнопки</t>
  </si>
  <si>
    <t>ИП "Мамбетов" приобрет комп. и замена запчастей тех.оборуд.</t>
  </si>
  <si>
    <t>покупка карты для каб.географии</t>
  </si>
  <si>
    <t>покупка удобрения,  цвет.горшки</t>
  </si>
  <si>
    <t>промывка унитаза, прочиства труб</t>
  </si>
  <si>
    <t>покупка един.формы для участие на день победы</t>
  </si>
  <si>
    <t>покупка лестницы трансформер</t>
  </si>
  <si>
    <t>замена линолеума в каб КНТ</t>
  </si>
  <si>
    <t>приобрет. пробирок в хим.кабинет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</si>
</sst>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</cellXfs>
  <cellStyles count="3">
    <cellStyle name="Comma 2" xfId="2"/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sqref="A1:C58"/>
    </sheetView>
  </sheetViews>
  <sheetFormatPr defaultRowHeight="15" x14ac:dyDescent="0.25"/>
  <cols>
    <col min="1" max="1" width="5" customWidth="1"/>
    <col min="2" max="2" width="66.42578125" customWidth="1"/>
    <col min="3" max="3" width="19.5703125" customWidth="1"/>
  </cols>
  <sheetData>
    <row r="1" spans="1:3" ht="15.75" customHeight="1" x14ac:dyDescent="0.25">
      <c r="A1" s="1"/>
      <c r="B1" s="2" t="s">
        <v>0</v>
      </c>
      <c r="C1" s="3"/>
    </row>
    <row r="2" spans="1:3" ht="15.75" customHeight="1" x14ac:dyDescent="0.25">
      <c r="A2" s="1"/>
      <c r="B2" s="2" t="s">
        <v>37</v>
      </c>
      <c r="C2" s="3"/>
    </row>
    <row r="3" spans="1:3" ht="15.75" customHeight="1" x14ac:dyDescent="0.25">
      <c r="A3" s="1"/>
      <c r="B3" s="4"/>
      <c r="C3" s="5" t="s">
        <v>4</v>
      </c>
    </row>
    <row r="4" spans="1:3" ht="15.75" customHeight="1" x14ac:dyDescent="0.25">
      <c r="A4" s="6"/>
      <c r="B4" s="7" t="s">
        <v>38</v>
      </c>
      <c r="C4" s="15">
        <v>1241125</v>
      </c>
    </row>
    <row r="5" spans="1:3" ht="15.75" customHeight="1" x14ac:dyDescent="0.25">
      <c r="A5" s="6"/>
      <c r="B5" s="7" t="s">
        <v>39</v>
      </c>
      <c r="C5" s="15">
        <v>7876476</v>
      </c>
    </row>
    <row r="6" spans="1:3" ht="15.75" customHeight="1" x14ac:dyDescent="0.25">
      <c r="A6" s="6"/>
      <c r="B6" s="7" t="s">
        <v>40</v>
      </c>
      <c r="C6" s="15">
        <f>C58</f>
        <v>8250935</v>
      </c>
    </row>
    <row r="7" spans="1:3" ht="15.75" customHeight="1" x14ac:dyDescent="0.25">
      <c r="A7" s="6"/>
      <c r="B7" s="7" t="s">
        <v>36</v>
      </c>
      <c r="C7" s="15">
        <f>C4+C5-C6</f>
        <v>866666</v>
      </c>
    </row>
    <row r="8" spans="1:3" ht="15.75" customHeight="1" x14ac:dyDescent="0.25">
      <c r="A8" s="1"/>
      <c r="B8" s="1"/>
      <c r="C8" s="16"/>
    </row>
    <row r="9" spans="1:3" ht="15.75" customHeight="1" x14ac:dyDescent="0.25">
      <c r="A9" s="1"/>
      <c r="B9" s="8" t="s">
        <v>1</v>
      </c>
      <c r="C9" s="16"/>
    </row>
    <row r="10" spans="1:3" ht="15.75" customHeight="1" x14ac:dyDescent="0.25">
      <c r="A10" s="13">
        <v>1</v>
      </c>
      <c r="B10" s="9" t="s">
        <v>20</v>
      </c>
      <c r="C10" s="17">
        <f>209510+215110+228011+19000+228611+232811+140507+61002+61002</f>
        <v>1395564</v>
      </c>
    </row>
    <row r="11" spans="1:3" ht="15.75" customHeight="1" x14ac:dyDescent="0.25">
      <c r="A11" s="13">
        <v>2</v>
      </c>
      <c r="B11" s="9" t="s">
        <v>12</v>
      </c>
      <c r="C11" s="17">
        <f>916077+1001317+45006+264206</f>
        <v>2226606</v>
      </c>
    </row>
    <row r="12" spans="1:3" ht="15.75" customHeight="1" x14ac:dyDescent="0.25">
      <c r="A12" s="13">
        <v>3</v>
      </c>
      <c r="B12" s="9" t="s">
        <v>7</v>
      </c>
      <c r="C12" s="17">
        <f>410644+69618+25947+368590+483110+71753+20524</f>
        <v>1450186</v>
      </c>
    </row>
    <row r="13" spans="1:3" ht="15.75" customHeight="1" x14ac:dyDescent="0.25">
      <c r="A13" s="13">
        <v>4</v>
      </c>
      <c r="B13" s="9" t="s">
        <v>8</v>
      </c>
      <c r="C13" s="17">
        <f>147854+23279+23901+127128+161937+46332+5697</f>
        <v>536128</v>
      </c>
    </row>
    <row r="14" spans="1:3" ht="15.75" customHeight="1" x14ac:dyDescent="0.25">
      <c r="A14" s="13">
        <v>5</v>
      </c>
      <c r="B14" s="9" t="s">
        <v>11</v>
      </c>
      <c r="C14" s="17">
        <f>95000+95000+95000+95000+95000+95000+60000+60000</f>
        <v>690000</v>
      </c>
    </row>
    <row r="15" spans="1:3" ht="15.75" customHeight="1" x14ac:dyDescent="0.25">
      <c r="A15" s="13">
        <v>6</v>
      </c>
      <c r="B15" s="9" t="s">
        <v>23</v>
      </c>
      <c r="C15" s="17">
        <f>16424+8212+8212+8212+8212+8212</f>
        <v>57484</v>
      </c>
    </row>
    <row r="16" spans="1:3" ht="15.75" customHeight="1" x14ac:dyDescent="0.25">
      <c r="A16" s="13">
        <v>7</v>
      </c>
      <c r="B16" s="9" t="s">
        <v>15</v>
      </c>
      <c r="C16" s="17">
        <v>404865</v>
      </c>
    </row>
    <row r="17" spans="1:3" ht="15.75" customHeight="1" x14ac:dyDescent="0.25">
      <c r="A17" s="13">
        <v>8</v>
      </c>
      <c r="B17" s="11" t="s">
        <v>6</v>
      </c>
      <c r="C17" s="17">
        <f>6500+6500+6500+6500+6500+6500+6500+6500</f>
        <v>52000</v>
      </c>
    </row>
    <row r="18" spans="1:3" ht="15.75" customHeight="1" x14ac:dyDescent="0.25">
      <c r="A18" s="13">
        <v>9</v>
      </c>
      <c r="B18" s="11" t="s">
        <v>21</v>
      </c>
      <c r="C18" s="17">
        <f>39375+2750</f>
        <v>42125</v>
      </c>
    </row>
    <row r="19" spans="1:3" ht="15.75" customHeight="1" x14ac:dyDescent="0.25">
      <c r="A19" s="13">
        <v>10</v>
      </c>
      <c r="B19" s="9" t="s">
        <v>34</v>
      </c>
      <c r="C19" s="17">
        <v>3000</v>
      </c>
    </row>
    <row r="20" spans="1:3" ht="15.75" customHeight="1" x14ac:dyDescent="0.25">
      <c r="A20" s="13">
        <v>11</v>
      </c>
      <c r="B20" s="9" t="s">
        <v>16</v>
      </c>
      <c r="C20" s="17">
        <f>4183</f>
        <v>4183</v>
      </c>
    </row>
    <row r="21" spans="1:3" ht="15.75" customHeight="1" x14ac:dyDescent="0.25">
      <c r="A21" s="13">
        <v>12</v>
      </c>
      <c r="B21" s="9" t="s">
        <v>44</v>
      </c>
      <c r="C21" s="17">
        <v>2071</v>
      </c>
    </row>
    <row r="22" spans="1:3" ht="15.75" customHeight="1" x14ac:dyDescent="0.25">
      <c r="A22" s="13">
        <v>13</v>
      </c>
      <c r="B22" s="9" t="s">
        <v>13</v>
      </c>
      <c r="C22" s="17">
        <v>15698</v>
      </c>
    </row>
    <row r="23" spans="1:3" ht="15.75" customHeight="1" x14ac:dyDescent="0.25">
      <c r="A23" s="13">
        <v>14</v>
      </c>
      <c r="B23" s="9" t="s">
        <v>45</v>
      </c>
      <c r="C23" s="17">
        <v>3000</v>
      </c>
    </row>
    <row r="24" spans="1:3" ht="15.75" customHeight="1" x14ac:dyDescent="0.25">
      <c r="A24" s="13">
        <v>15</v>
      </c>
      <c r="B24" s="14" t="s">
        <v>49</v>
      </c>
      <c r="C24" s="17">
        <f>58000+77935+366347</f>
        <v>502282</v>
      </c>
    </row>
    <row r="25" spans="1:3" ht="15.75" customHeight="1" x14ac:dyDescent="0.25">
      <c r="A25" s="13">
        <v>16</v>
      </c>
      <c r="B25" s="11" t="s">
        <v>18</v>
      </c>
      <c r="C25" s="17">
        <v>7200</v>
      </c>
    </row>
    <row r="26" spans="1:3" ht="15.75" customHeight="1" x14ac:dyDescent="0.25">
      <c r="A26" s="13">
        <v>17</v>
      </c>
      <c r="B26" s="11" t="s">
        <v>19</v>
      </c>
      <c r="C26" s="17">
        <v>3050</v>
      </c>
    </row>
    <row r="27" spans="1:3" ht="15.75" customHeight="1" x14ac:dyDescent="0.25">
      <c r="A27" s="13">
        <v>18</v>
      </c>
      <c r="B27" s="9" t="s">
        <v>24</v>
      </c>
      <c r="C27" s="17">
        <f>59808</f>
        <v>59808</v>
      </c>
    </row>
    <row r="28" spans="1:3" ht="15.75" customHeight="1" x14ac:dyDescent="0.25">
      <c r="A28" s="13">
        <v>19</v>
      </c>
      <c r="B28" s="9" t="s">
        <v>42</v>
      </c>
      <c r="C28" s="17">
        <v>15000</v>
      </c>
    </row>
    <row r="29" spans="1:3" ht="15.75" customHeight="1" x14ac:dyDescent="0.25">
      <c r="A29" s="13">
        <v>20</v>
      </c>
      <c r="B29" s="11" t="s">
        <v>14</v>
      </c>
      <c r="C29" s="17">
        <f>2550+2550+2550+3450+2550+3450</f>
        <v>17100</v>
      </c>
    </row>
    <row r="30" spans="1:3" ht="15.75" customHeight="1" x14ac:dyDescent="0.25">
      <c r="A30" s="13">
        <v>21</v>
      </c>
      <c r="B30" s="9" t="s">
        <v>5</v>
      </c>
      <c r="C30" s="17">
        <f>1000+1000+2300+2300+2000+2000</f>
        <v>10600</v>
      </c>
    </row>
    <row r="31" spans="1:3" ht="15.75" customHeight="1" x14ac:dyDescent="0.25">
      <c r="A31" s="13">
        <v>22</v>
      </c>
      <c r="B31" s="11" t="s">
        <v>9</v>
      </c>
      <c r="C31" s="17">
        <f>26970+20548+20715+24165+20069</f>
        <v>112467</v>
      </c>
    </row>
    <row r="32" spans="1:3" ht="15.75" customHeight="1" x14ac:dyDescent="0.25">
      <c r="A32" s="13">
        <v>23</v>
      </c>
      <c r="B32" s="11" t="s">
        <v>25</v>
      </c>
      <c r="C32" s="17">
        <f>6379+9100+8250</f>
        <v>23729</v>
      </c>
    </row>
    <row r="33" spans="1:3" ht="15.75" customHeight="1" x14ac:dyDescent="0.25">
      <c r="A33" s="13">
        <v>24</v>
      </c>
      <c r="B33" s="10" t="s">
        <v>17</v>
      </c>
      <c r="C33" s="18">
        <f>10000+30000</f>
        <v>40000</v>
      </c>
    </row>
    <row r="34" spans="1:3" ht="15.75" customHeight="1" x14ac:dyDescent="0.25">
      <c r="A34" s="13">
        <v>25</v>
      </c>
      <c r="B34" s="11" t="s">
        <v>10</v>
      </c>
      <c r="C34" s="17">
        <f>220+500</f>
        <v>720</v>
      </c>
    </row>
    <row r="35" spans="1:3" ht="15.75" customHeight="1" x14ac:dyDescent="0.25">
      <c r="A35" s="13">
        <v>26</v>
      </c>
      <c r="B35" s="11" t="s">
        <v>41</v>
      </c>
      <c r="C35" s="17">
        <v>6400</v>
      </c>
    </row>
    <row r="36" spans="1:3" ht="15.75" customHeight="1" x14ac:dyDescent="0.25">
      <c r="A36" s="13">
        <v>27</v>
      </c>
      <c r="B36" s="11" t="s">
        <v>55</v>
      </c>
      <c r="C36" s="17">
        <v>12000</v>
      </c>
    </row>
    <row r="37" spans="1:3" ht="15.75" customHeight="1" x14ac:dyDescent="0.25">
      <c r="A37" s="13">
        <v>28</v>
      </c>
      <c r="B37" s="11" t="s">
        <v>46</v>
      </c>
      <c r="C37" s="17">
        <f>1800+2500+1955+4500+5000</f>
        <v>15755</v>
      </c>
    </row>
    <row r="38" spans="1:3" ht="15.75" customHeight="1" x14ac:dyDescent="0.25">
      <c r="A38" s="13">
        <v>29</v>
      </c>
      <c r="B38" s="11" t="s">
        <v>26</v>
      </c>
      <c r="C38" s="17">
        <v>5100</v>
      </c>
    </row>
    <row r="39" spans="1:3" ht="15.75" customHeight="1" x14ac:dyDescent="0.25">
      <c r="A39" s="13">
        <v>30</v>
      </c>
      <c r="B39" s="11" t="s">
        <v>43</v>
      </c>
      <c r="C39" s="17">
        <v>11010</v>
      </c>
    </row>
    <row r="40" spans="1:3" ht="15.75" customHeight="1" x14ac:dyDescent="0.25">
      <c r="A40" s="13">
        <v>31</v>
      </c>
      <c r="B40" s="11" t="s">
        <v>47</v>
      </c>
      <c r="C40" s="17">
        <f>10000+1330+5000</f>
        <v>16330</v>
      </c>
    </row>
    <row r="41" spans="1:3" ht="15.75" customHeight="1" x14ac:dyDescent="0.25">
      <c r="A41" s="13">
        <v>32</v>
      </c>
      <c r="B41" s="11" t="s">
        <v>27</v>
      </c>
      <c r="C41" s="17">
        <v>6130</v>
      </c>
    </row>
    <row r="42" spans="1:3" ht="15.75" customHeight="1" x14ac:dyDescent="0.25">
      <c r="A42" s="13">
        <v>33</v>
      </c>
      <c r="B42" s="11" t="s">
        <v>48</v>
      </c>
      <c r="C42" s="17">
        <v>20013</v>
      </c>
    </row>
    <row r="43" spans="1:3" ht="15.75" customHeight="1" x14ac:dyDescent="0.25">
      <c r="A43" s="13">
        <v>34</v>
      </c>
      <c r="B43" s="11" t="s">
        <v>28</v>
      </c>
      <c r="C43" s="17">
        <v>6300</v>
      </c>
    </row>
    <row r="44" spans="1:3" ht="15.75" customHeight="1" x14ac:dyDescent="0.25">
      <c r="A44" s="13">
        <v>35</v>
      </c>
      <c r="B44" s="11" t="s">
        <v>50</v>
      </c>
      <c r="C44" s="17">
        <f>600+920</f>
        <v>1520</v>
      </c>
    </row>
    <row r="45" spans="1:3" ht="15.75" customHeight="1" x14ac:dyDescent="0.25">
      <c r="A45" s="13">
        <v>36</v>
      </c>
      <c r="B45" s="11" t="s">
        <v>51</v>
      </c>
      <c r="C45" s="17">
        <v>12000</v>
      </c>
    </row>
    <row r="46" spans="1:3" ht="15.75" customHeight="1" x14ac:dyDescent="0.25">
      <c r="A46" s="13">
        <v>37</v>
      </c>
      <c r="B46" s="11" t="s">
        <v>29</v>
      </c>
      <c r="C46" s="17">
        <v>1000</v>
      </c>
    </row>
    <row r="47" spans="1:3" ht="15.75" customHeight="1" x14ac:dyDescent="0.25">
      <c r="A47" s="13">
        <v>38</v>
      </c>
      <c r="B47" s="11" t="s">
        <v>30</v>
      </c>
      <c r="C47" s="17">
        <v>1900</v>
      </c>
    </row>
    <row r="48" spans="1:3" ht="15.75" customHeight="1" x14ac:dyDescent="0.25">
      <c r="A48" s="13">
        <v>39</v>
      </c>
      <c r="B48" s="11" t="s">
        <v>52</v>
      </c>
      <c r="C48" s="17">
        <v>6400</v>
      </c>
    </row>
    <row r="49" spans="1:3" ht="15.75" customHeight="1" x14ac:dyDescent="0.25">
      <c r="A49" s="13">
        <v>40</v>
      </c>
      <c r="B49" s="11" t="s">
        <v>31</v>
      </c>
      <c r="C49" s="17">
        <v>4150</v>
      </c>
    </row>
    <row r="50" spans="1:3" ht="15.75" customHeight="1" x14ac:dyDescent="0.25">
      <c r="A50" s="13">
        <v>41</v>
      </c>
      <c r="B50" s="11" t="s">
        <v>53</v>
      </c>
      <c r="C50" s="17">
        <v>3000</v>
      </c>
    </row>
    <row r="51" spans="1:3" ht="15.75" customHeight="1" x14ac:dyDescent="0.25">
      <c r="A51" s="13">
        <v>42</v>
      </c>
      <c r="B51" s="11" t="s">
        <v>54</v>
      </c>
      <c r="C51" s="17">
        <v>14700</v>
      </c>
    </row>
    <row r="52" spans="1:3" ht="15.75" customHeight="1" x14ac:dyDescent="0.25">
      <c r="A52" s="13">
        <v>43</v>
      </c>
      <c r="B52" s="11" t="s">
        <v>32</v>
      </c>
      <c r="C52" s="17">
        <v>17750</v>
      </c>
    </row>
    <row r="53" spans="1:3" ht="15.75" customHeight="1" x14ac:dyDescent="0.25">
      <c r="A53" s="13">
        <v>44</v>
      </c>
      <c r="B53" s="11" t="s">
        <v>33</v>
      </c>
      <c r="C53" s="17">
        <v>20000</v>
      </c>
    </row>
    <row r="54" spans="1:3" ht="15.75" customHeight="1" x14ac:dyDescent="0.25">
      <c r="A54" s="13">
        <v>45</v>
      </c>
      <c r="B54" s="11" t="s">
        <v>56</v>
      </c>
      <c r="C54" s="17">
        <v>4680</v>
      </c>
    </row>
    <row r="55" spans="1:3" ht="15.75" customHeight="1" x14ac:dyDescent="0.25">
      <c r="A55" s="13">
        <v>46</v>
      </c>
      <c r="B55" s="11" t="s">
        <v>35</v>
      </c>
      <c r="C55" s="17">
        <v>300000</v>
      </c>
    </row>
    <row r="56" spans="1:3" ht="15.75" customHeight="1" x14ac:dyDescent="0.25">
      <c r="A56" s="13">
        <v>47</v>
      </c>
      <c r="B56" s="11" t="s">
        <v>22</v>
      </c>
      <c r="C56" s="17">
        <f>26500+59750</f>
        <v>86250</v>
      </c>
    </row>
    <row r="57" spans="1:3" ht="15.75" customHeight="1" x14ac:dyDescent="0.25">
      <c r="A57" s="13">
        <v>48</v>
      </c>
      <c r="B57" s="9" t="s">
        <v>2</v>
      </c>
      <c r="C57" s="17">
        <f>459+469+428+510+561+571+306+377</f>
        <v>3681</v>
      </c>
    </row>
    <row r="58" spans="1:3" ht="15.75" customHeight="1" x14ac:dyDescent="0.25">
      <c r="A58" s="13"/>
      <c r="B58" s="12" t="s">
        <v>3</v>
      </c>
      <c r="C58" s="19">
        <f>SUM(C10:C57)</f>
        <v>8250935</v>
      </c>
    </row>
  </sheetData>
  <pageMargins left="0.70866141732283472" right="0.70866141732283472" top="0.19685039370078741" bottom="0.19685039370078741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янв-авг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Чолпон Максутова</cp:lastModifiedBy>
  <cp:lastPrinted>2022-09-14T07:36:56Z</cp:lastPrinted>
  <dcterms:created xsi:type="dcterms:W3CDTF">2016-08-23T10:09:02Z</dcterms:created>
  <dcterms:modified xsi:type="dcterms:W3CDTF">2022-09-14T07:39:03Z</dcterms:modified>
</cp:coreProperties>
</file>